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/>
</workbook>
</file>

<file path=xl/sharedStrings.xml><?xml version="1.0" encoding="utf-8"?>
<sst xmlns="http://schemas.openxmlformats.org/spreadsheetml/2006/main" count="536" uniqueCount="62">
  <si>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</si>
  <si>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</si>
  <si>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</si>
  <si>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</si>
  <si>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</si>
  <si>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</si>
  <si>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</si>
  <si>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</si>
  <si>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</si>
  <si>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</si>
  <si>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</si>
  <si>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</si>
  <si>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</si>
  <si>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</si>
  <si>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</si>
  <si>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</si>
  <si>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</si>
  <si>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</si>
  <si>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</si>
  <si>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</si>
  <si>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</si>
  <si>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</si>
  <si>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</si>
  <si>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</si>
  <si>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</si>
  <si>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</si>
  <si>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</si>
  <si>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</si>
  <si>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</si>
  <si>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</si>
  <si>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</si>
  <si>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</si>
  <si>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</si>
  <si>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</si>
  <si>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</si>
  <si>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</si>
  <si>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</si>
  <si>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</si>
  <si>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</si>
  <si>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</si>
  <si>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</si>
  <si>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</si>
  <si>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</si>
  <si>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</si>
  <si>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</si>
  <si>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</si>
  <si>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</si>
  <si>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</si>
  <si>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</si>
  <si>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</si>
  <si>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</si>
  <si>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</si>
  <si>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</si>
  <si>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Объем муниципального долга на 01.01.2021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</si>
  <si>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</si>
  <si>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</si>
  <si>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</si>
  <si>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Глава Пудожского муниципального района-</t>
  </si>
  <si>
    <t>глава Администрации Пудожского муниципального района                                                              /                                   /</t>
  </si>
  <si>
    <t>на 01.08.2021 года</t>
  </si>
  <si>
    <t>Объем муниципального долга на 01.08.2021</t>
  </si>
  <si>
    <t>Объем задолженности по процентам на 01.08.2021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</si>
</sst>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7">
      <selection activeCell="S28" sqref="S28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59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53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0" t="s">
        <v>60</v>
      </c>
      <c r="P10" s="121"/>
      <c r="Q10" s="107" t="s">
        <v>15</v>
      </c>
      <c r="R10" s="107" t="s">
        <v>16</v>
      </c>
      <c r="S10" s="107" t="s">
        <v>8</v>
      </c>
      <c r="T10" s="105" t="s">
        <v>61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7.75" customHeight="1" hidden="1">
      <c r="A17" s="46"/>
      <c r="B17" s="22"/>
      <c r="C17" s="23"/>
      <c r="D17" s="50"/>
      <c r="E17" s="51"/>
      <c r="F17" s="52"/>
      <c r="G17" s="53"/>
      <c r="H17" s="54"/>
      <c r="I17" s="79"/>
      <c r="J17" s="52"/>
      <c r="K17" s="68"/>
      <c r="L17" s="48"/>
      <c r="M17" s="48"/>
      <c r="N17" s="57"/>
      <c r="O17" s="58"/>
      <c r="P17" s="28"/>
      <c r="Q17" s="28"/>
      <c r="R17" s="48"/>
      <c r="S17" s="48"/>
      <c r="T17" s="59"/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4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28"/>
      <c r="M19" s="28"/>
      <c r="N19" s="57"/>
      <c r="O19" s="58"/>
      <c r="P19" s="28"/>
      <c r="Q19" s="28"/>
      <c r="R19" s="28"/>
      <c r="S19" s="28"/>
      <c r="T19" s="59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0</v>
      </c>
      <c r="G20" s="24" t="s">
        <v>7</v>
      </c>
      <c r="H20" s="24" t="s">
        <v>7</v>
      </c>
      <c r="I20" s="24" t="s">
        <v>7</v>
      </c>
      <c r="J20" s="56">
        <f>SUM(J17:J19)</f>
        <v>0</v>
      </c>
      <c r="K20" s="24" t="s">
        <v>7</v>
      </c>
      <c r="L20" s="28">
        <f>SUM(L17:L19)</f>
        <v>0</v>
      </c>
      <c r="M20" s="24" t="s">
        <v>7</v>
      </c>
      <c r="N20" s="52">
        <f aca="true" t="shared" si="0" ref="N20:T20">SUM(N17:N19)</f>
        <v>0</v>
      </c>
      <c r="O20" s="52">
        <f t="shared" si="0"/>
        <v>0</v>
      </c>
      <c r="P20" s="28">
        <f t="shared" si="0"/>
        <v>0</v>
      </c>
      <c r="Q20" s="28">
        <f t="shared" si="0"/>
        <v>0</v>
      </c>
      <c r="R20" s="55">
        <f t="shared" si="0"/>
        <v>0</v>
      </c>
      <c r="S20" s="55">
        <f t="shared" si="0"/>
        <v>0</v>
      </c>
      <c r="T20" s="28">
        <f t="shared" si="0"/>
        <v>0</v>
      </c>
    </row>
    <row r="21" spans="1:20" s="3" customFormat="1" ht="31.5" customHeight="1">
      <c r="A21" s="102" t="s">
        <v>19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</row>
    <row r="22" spans="1:20" s="3" customFormat="1" ht="45.75" customHeight="1" hidden="1">
      <c r="A22" s="33"/>
      <c r="B22" s="22"/>
      <c r="C22" s="23"/>
      <c r="D22" s="60"/>
      <c r="E22" s="51"/>
      <c r="F22" s="57"/>
      <c r="G22" s="61"/>
      <c r="H22" s="54"/>
      <c r="I22" s="62"/>
      <c r="J22" s="57"/>
      <c r="K22" s="63"/>
      <c r="L22" s="28"/>
      <c r="M22" s="63"/>
      <c r="N22" s="55"/>
      <c r="O22" s="58"/>
      <c r="P22" s="28"/>
      <c r="Q22" s="28"/>
      <c r="R22" s="67"/>
      <c r="S22" s="55"/>
      <c r="T22" s="59"/>
    </row>
    <row r="23" spans="1:20" s="3" customFormat="1" ht="42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9"/>
      <c r="O23" s="58"/>
      <c r="P23" s="28"/>
      <c r="Q23" s="28"/>
      <c r="R23" s="67"/>
      <c r="S23" s="55"/>
      <c r="T23" s="59"/>
    </row>
    <row r="24" spans="1:20" s="3" customFormat="1" ht="33" customHeight="1" hidden="1">
      <c r="A24" s="33"/>
      <c r="B24" s="22"/>
      <c r="C24" s="23"/>
      <c r="D24" s="60"/>
      <c r="E24" s="24"/>
      <c r="F24" s="57"/>
      <c r="G24" s="61"/>
      <c r="H24" s="54"/>
      <c r="I24" s="62"/>
      <c r="J24" s="57"/>
      <c r="K24" s="80"/>
      <c r="L24" s="28"/>
      <c r="M24" s="63"/>
      <c r="N24" s="58"/>
      <c r="O24" s="58"/>
      <c r="P24" s="28"/>
      <c r="Q24" s="28"/>
      <c r="R24" s="67"/>
      <c r="S24" s="55"/>
      <c r="T24" s="59"/>
    </row>
    <row r="25" spans="1:20" s="3" customFormat="1" ht="30.75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53.25" customHeight="1" hidden="1">
      <c r="A26" s="75"/>
      <c r="B26" s="22"/>
      <c r="C26" s="23"/>
      <c r="D26" s="60"/>
      <c r="E26" s="24"/>
      <c r="F26" s="57"/>
      <c r="G26" s="61"/>
      <c r="H26" s="54"/>
      <c r="I26" s="62"/>
      <c r="J26" s="64"/>
      <c r="K26" s="78"/>
      <c r="L26" s="52"/>
      <c r="M26" s="63"/>
      <c r="N26" s="83"/>
      <c r="O26" s="58"/>
      <c r="P26" s="29"/>
      <c r="Q26" s="29"/>
      <c r="R26" s="76"/>
      <c r="S26" s="77"/>
      <c r="T26" s="59"/>
    </row>
    <row r="27" spans="1:20" s="3" customFormat="1" ht="53.25" customHeight="1">
      <c r="A27" s="75">
        <v>1</v>
      </c>
      <c r="B27" s="22" t="s">
        <v>54</v>
      </c>
      <c r="C27" s="23" t="s">
        <v>42</v>
      </c>
      <c r="D27" s="60">
        <v>74377000</v>
      </c>
      <c r="E27" s="24" t="s">
        <v>36</v>
      </c>
      <c r="F27" s="99">
        <f>O27</f>
        <v>73377000</v>
      </c>
      <c r="G27" s="61">
        <v>44895</v>
      </c>
      <c r="H27" s="54" t="s">
        <v>37</v>
      </c>
      <c r="I27" s="62">
        <v>6.7</v>
      </c>
      <c r="J27" s="64">
        <v>74377000</v>
      </c>
      <c r="K27" s="78"/>
      <c r="L27" s="82"/>
      <c r="M27" s="63"/>
      <c r="N27" s="83">
        <v>1000000</v>
      </c>
      <c r="O27" s="58">
        <f>J27+L27-N27</f>
        <v>73377000</v>
      </c>
      <c r="P27" s="29"/>
      <c r="Q27" s="29"/>
      <c r="R27" s="76">
        <f>423235.7+382277.4+417178.16+404076.08+417545.28+404076.08+417545.28</f>
        <v>2865933.9800000004</v>
      </c>
      <c r="S27" s="77">
        <f>423235.7+382277.4+417178.16+404076.08+417545.28+404076.08+417545.28</f>
        <v>2865933.9800000004</v>
      </c>
      <c r="T27" s="59">
        <f>Q27+R27-S27</f>
        <v>0</v>
      </c>
    </row>
    <row r="28" spans="1:20" s="3" customFormat="1" ht="18.75" customHeight="1">
      <c r="A28" s="35" t="s">
        <v>1</v>
      </c>
      <c r="B28" s="22"/>
      <c r="C28" s="24" t="s">
        <v>7</v>
      </c>
      <c r="D28" s="74">
        <f>D36</f>
        <v>74377000</v>
      </c>
      <c r="E28" s="98" t="s">
        <v>7</v>
      </c>
      <c r="F28" s="74">
        <f>O28</f>
        <v>73377000</v>
      </c>
      <c r="G28" s="24" t="s">
        <v>7</v>
      </c>
      <c r="H28" s="24" t="s">
        <v>7</v>
      </c>
      <c r="I28" s="24" t="s">
        <v>7</v>
      </c>
      <c r="J28" s="64">
        <f>SUM(J22:J27)</f>
        <v>74377000</v>
      </c>
      <c r="K28" s="60" t="s">
        <v>7</v>
      </c>
      <c r="L28" s="64">
        <f>SUM(L22:L27)</f>
        <v>0</v>
      </c>
      <c r="M28" s="60" t="s">
        <v>7</v>
      </c>
      <c r="N28" s="64">
        <f>SUM(N22:N27)</f>
        <v>1000000</v>
      </c>
      <c r="O28" s="64">
        <f aca="true" t="shared" si="1" ref="O28:T28">SUM(O22:O27)</f>
        <v>73377000</v>
      </c>
      <c r="P28" s="64">
        <f t="shared" si="1"/>
        <v>0</v>
      </c>
      <c r="Q28" s="64">
        <f t="shared" si="1"/>
        <v>0</v>
      </c>
      <c r="R28" s="64">
        <f t="shared" si="1"/>
        <v>2865933.9800000004</v>
      </c>
      <c r="S28" s="64">
        <f t="shared" si="1"/>
        <v>2865933.9800000004</v>
      </c>
      <c r="T28" s="64">
        <f t="shared" si="1"/>
        <v>0</v>
      </c>
    </row>
    <row r="29" spans="1:20" s="3" customFormat="1" ht="18.75" customHeight="1">
      <c r="A29" s="102" t="s">
        <v>20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4"/>
    </row>
    <row r="30" spans="1:20" s="3" customFormat="1" ht="18.75" customHeight="1" hidden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24"/>
      <c r="G31" s="24" t="s">
        <v>7</v>
      </c>
      <c r="H31" s="24" t="s">
        <v>7</v>
      </c>
      <c r="I31" s="24" t="s">
        <v>7</v>
      </c>
      <c r="J31" s="27"/>
      <c r="K31" s="24" t="s">
        <v>7</v>
      </c>
      <c r="L31" s="28"/>
      <c r="M31" s="24" t="s">
        <v>7</v>
      </c>
      <c r="N31" s="29"/>
      <c r="O31" s="28"/>
      <c r="P31" s="28"/>
      <c r="Q31" s="28"/>
      <c r="R31" s="28"/>
      <c r="S31" s="28"/>
      <c r="T31" s="34"/>
    </row>
    <row r="32" spans="1:20" s="3" customFormat="1" ht="31.5" customHeight="1">
      <c r="A32" s="102" t="s">
        <v>28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</row>
    <row r="33" spans="1:20" s="3" customFormat="1" ht="18.75" customHeight="1" hidden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/>
      <c r="F34" s="24">
        <v>0</v>
      </c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115" t="s">
        <v>33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7"/>
    </row>
    <row r="36" spans="1:20" s="19" customFormat="1" ht="21.75" customHeight="1">
      <c r="A36" s="41"/>
      <c r="B36" s="41"/>
      <c r="C36" s="24" t="s">
        <v>7</v>
      </c>
      <c r="D36" s="60">
        <f>D27</f>
        <v>74377000</v>
      </c>
      <c r="E36" s="24" t="s">
        <v>7</v>
      </c>
      <c r="F36" s="60">
        <f>F20+F28</f>
        <v>73377000</v>
      </c>
      <c r="G36" s="60" t="s">
        <v>7</v>
      </c>
      <c r="H36" s="60" t="s">
        <v>7</v>
      </c>
      <c r="I36" s="60" t="s">
        <v>7</v>
      </c>
      <c r="J36" s="64">
        <f>J20+J28</f>
        <v>74377000</v>
      </c>
      <c r="K36" s="60" t="s">
        <v>7</v>
      </c>
      <c r="L36" s="57">
        <f>L20+L28</f>
        <v>0</v>
      </c>
      <c r="M36" s="60" t="s">
        <v>7</v>
      </c>
      <c r="N36" s="66">
        <f>N20+N28</f>
        <v>1000000</v>
      </c>
      <c r="O36" s="66">
        <f aca="true" t="shared" si="2" ref="O36:T36">O20+O28</f>
        <v>73377000</v>
      </c>
      <c r="P36" s="66">
        <f t="shared" si="2"/>
        <v>0</v>
      </c>
      <c r="Q36" s="66">
        <f t="shared" si="2"/>
        <v>0</v>
      </c>
      <c r="R36" s="66">
        <f t="shared" si="2"/>
        <v>2865933.9800000004</v>
      </c>
      <c r="S36" s="66">
        <f t="shared" si="2"/>
        <v>2865933.9800000004</v>
      </c>
      <c r="T36" s="66">
        <f t="shared" si="2"/>
        <v>0</v>
      </c>
    </row>
    <row r="37" spans="1:20" ht="10.5" customHeight="1">
      <c r="A37" s="14"/>
      <c r="B37" s="15"/>
      <c r="C37" s="15"/>
      <c r="D37" s="16"/>
      <c r="E37" s="16"/>
      <c r="F37" s="16"/>
      <c r="G37" s="18"/>
      <c r="H37" s="18"/>
      <c r="I37" s="20"/>
      <c r="J37" s="20"/>
      <c r="K37" s="21"/>
      <c r="L37" s="21"/>
      <c r="M37" s="21"/>
      <c r="N37" s="21"/>
      <c r="O37" s="20"/>
      <c r="P37" s="20"/>
      <c r="Q37" s="20"/>
      <c r="R37" s="20"/>
      <c r="S37" s="20"/>
      <c r="T37" s="20"/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11" ht="18.75">
      <c r="A39" s="85" t="s">
        <v>57</v>
      </c>
      <c r="B39" s="86"/>
      <c r="C39" s="86"/>
      <c r="D39" s="87"/>
      <c r="E39" s="88"/>
      <c r="F39" s="88"/>
      <c r="G39" s="89"/>
      <c r="H39" s="89"/>
      <c r="J39" s="36"/>
      <c r="K39" s="36"/>
    </row>
    <row r="40" spans="1:10" ht="18.75">
      <c r="A40" s="85" t="s">
        <v>58</v>
      </c>
      <c r="B40" s="90"/>
      <c r="C40" s="90"/>
      <c r="D40" s="91"/>
      <c r="E40" s="91"/>
      <c r="F40" s="91"/>
      <c r="G40" s="1"/>
      <c r="H40" s="1"/>
      <c r="I40" s="100" t="s">
        <v>38</v>
      </c>
      <c r="J40" s="100"/>
    </row>
    <row r="41" spans="1:8" ht="18.75">
      <c r="A41" s="88"/>
      <c r="B41" s="90"/>
      <c r="C41" s="90"/>
      <c r="D41" s="91"/>
      <c r="E41" s="91"/>
      <c r="F41" s="91"/>
      <c r="G41" s="92"/>
      <c r="H41" s="92"/>
    </row>
    <row r="42" spans="7:8" ht="12.75">
      <c r="G42" s="84"/>
      <c r="H42" s="84"/>
    </row>
    <row r="43" spans="1:11" ht="25.5" customHeight="1">
      <c r="A43" s="93" t="s">
        <v>56</v>
      </c>
      <c r="B43" s="94"/>
      <c r="C43" s="95"/>
      <c r="D43" s="96"/>
      <c r="E43" s="97"/>
      <c r="F43" s="97"/>
      <c r="G43" s="1"/>
      <c r="H43" s="1"/>
      <c r="I43" s="110" t="s">
        <v>40</v>
      </c>
      <c r="J43" s="110"/>
      <c r="K43" s="36"/>
    </row>
    <row r="45" spans="1:11" ht="12.75">
      <c r="A45" s="36" t="s">
        <v>55</v>
      </c>
      <c r="B45" s="37"/>
      <c r="D45" s="38"/>
      <c r="E45" s="1"/>
      <c r="F45" s="1"/>
      <c r="G45" s="101" t="s">
        <v>40</v>
      </c>
      <c r="H45" s="101"/>
      <c r="I45" s="10" t="s">
        <v>29</v>
      </c>
      <c r="J45" s="39" t="s">
        <v>52</v>
      </c>
      <c r="K45" s="36"/>
    </row>
    <row r="48" ht="12.75">
      <c r="A48" s="1" t="s">
        <v>22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30">
    <mergeCell ref="R10:R11"/>
    <mergeCell ref="S10:S11"/>
    <mergeCell ref="A35:T35"/>
    <mergeCell ref="R1:T2"/>
    <mergeCell ref="G7:N7"/>
    <mergeCell ref="F10:F11"/>
    <mergeCell ref="K10:K11"/>
    <mergeCell ref="L10:L11"/>
    <mergeCell ref="M10:M11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I40:J40"/>
    <mergeCell ref="G45:H45"/>
    <mergeCell ref="A29:T29"/>
    <mergeCell ref="T10:T11"/>
    <mergeCell ref="D10:D11"/>
    <mergeCell ref="E10:E11"/>
    <mergeCell ref="I43:J43"/>
    <mergeCell ref="A32:T32"/>
    <mergeCell ref="A21:T21"/>
    <mergeCell ref="A16:T1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C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01.08.2021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МР!O10</f>
        <v>Объем муниципального долга на 01.08.2021</v>
      </c>
      <c r="P10" s="123"/>
      <c r="Q10" s="107" t="s">
        <v>15</v>
      </c>
      <c r="R10" s="107" t="s">
        <v>16</v>
      </c>
      <c r="S10" s="107" t="s">
        <v>8</v>
      </c>
      <c r="T10" s="107" t="str">
        <f>МР!T10</f>
        <v>Объем задолженности по процентам на 01.08.2021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01.08.2021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'Шальское поселение'!O10:P10</f>
        <v>Объем муниципального долга на 01.08.2021</v>
      </c>
      <c r="P10" s="123"/>
      <c r="Q10" s="107" t="s">
        <v>15</v>
      </c>
      <c r="R10" s="107" t="s">
        <v>16</v>
      </c>
      <c r="S10" s="107" t="s">
        <v>8</v>
      </c>
      <c r="T10" s="107" t="str">
        <f>'Шальское поселение'!T10:T11</f>
        <v>Объем задолженности по процентам на 01.08.2021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01.08.2021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'Авдеевское поселение'!O10:P10</f>
        <v>Объем муниципального долга на 01.08.2021</v>
      </c>
      <c r="P10" s="123"/>
      <c r="Q10" s="107" t="s">
        <v>15</v>
      </c>
      <c r="R10" s="107" t="s">
        <v>16</v>
      </c>
      <c r="S10" s="107" t="s">
        <v>8</v>
      </c>
      <c r="T10" s="107" t="str">
        <f>'Авдеевское поселение'!T10:T11</f>
        <v>Объем задолженности по процентам на 01.08.2021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01.08.2021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31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'Красноборское поселение'!O10:P10</f>
        <v>Объем муниципального долга на 01.08.2021</v>
      </c>
      <c r="P10" s="123"/>
      <c r="Q10" s="107" t="str">
        <f>'Красноборское поселение'!Q10:Q11</f>
        <v>Объем задолженности    по процентам на начало текущего года</v>
      </c>
      <c r="R10" s="107" t="s">
        <v>16</v>
      </c>
      <c r="S10" s="107" t="s">
        <v>8</v>
      </c>
      <c r="T10" s="107" t="str">
        <f>'Красноборское поселение'!T10:T11</f>
        <v>Объем задолженности по процентам на 01.08.2021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43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31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">
        <v>23</v>
      </c>
      <c r="P10" s="123"/>
      <c r="Q10" s="107" t="s">
        <v>15</v>
      </c>
      <c r="R10" s="107" t="s">
        <v>16</v>
      </c>
      <c r="S10" s="107" t="s">
        <v>8</v>
      </c>
      <c r="T10" s="107" t="s">
        <v>32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01"/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2021-08-05T05:53:34Z</cp:lastPrinted>
  <dcterms:created xsi:type="dcterms:W3CDTF">2006-06-05T06:40:26Z</dcterms:created>
  <dcterms:modified xsi:type="dcterms:W3CDTF">2021-08-05T05:53:36Z</dcterms:modified>
  <cp:category/>
  <cp:version/>
  <cp:contentType/>
  <cp:contentStatus/>
</cp:coreProperties>
</file>